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312262C7-527B-44DB-B1C7-F798BBDD032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167" i="1" l="1"/>
  <c r="G167" i="1"/>
  <c r="H167" i="1"/>
  <c r="H178" i="1" s="1"/>
  <c r="I167" i="1"/>
  <c r="J167" i="1"/>
  <c r="B198" i="1"/>
  <c r="A198" i="1"/>
  <c r="L197" i="1"/>
  <c r="J197" i="1"/>
  <c r="I197" i="1"/>
  <c r="H197" i="1"/>
  <c r="G197" i="1"/>
  <c r="F197" i="1"/>
  <c r="B188" i="1"/>
  <c r="A188" i="1"/>
  <c r="L187" i="1"/>
  <c r="J187" i="1"/>
  <c r="I187" i="1"/>
  <c r="I198" i="1" s="1"/>
  <c r="H187" i="1"/>
  <c r="H198" i="1" s="1"/>
  <c r="G187" i="1"/>
  <c r="G198" i="1" s="1"/>
  <c r="F187" i="1"/>
  <c r="F198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I178" i="1"/>
  <c r="G178" i="1"/>
  <c r="F178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H158" i="1" s="1"/>
  <c r="G147" i="1"/>
  <c r="G158" i="1" s="1"/>
  <c r="F147" i="1"/>
  <c r="F158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I121" i="1" s="1"/>
  <c r="H110" i="1"/>
  <c r="H121" i="1" s="1"/>
  <c r="G110" i="1"/>
  <c r="G121" i="1" s="1"/>
  <c r="F110" i="1"/>
  <c r="F121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I92" i="1"/>
  <c r="I103" i="1" s="1"/>
  <c r="H92" i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J33" i="1"/>
  <c r="J44" i="1" s="1"/>
  <c r="I33" i="1"/>
  <c r="I44" i="1" s="1"/>
  <c r="H33" i="1"/>
  <c r="G33" i="1"/>
  <c r="G44" i="1" s="1"/>
  <c r="F33" i="1"/>
  <c r="F44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L44" i="1" l="1"/>
  <c r="L198" i="1"/>
  <c r="H44" i="1"/>
  <c r="I199" i="1"/>
  <c r="J24" i="1"/>
  <c r="L121" i="1"/>
  <c r="L199" i="1" s="1"/>
  <c r="G140" i="1"/>
  <c r="G199" i="1" s="1"/>
  <c r="J178" i="1"/>
  <c r="J198" i="1"/>
  <c r="J83" i="1"/>
  <c r="J64" i="1"/>
  <c r="J121" i="1"/>
  <c r="J103" i="1"/>
  <c r="J158" i="1"/>
  <c r="H103" i="1"/>
  <c r="H24" i="1"/>
  <c r="F199" i="1"/>
  <c r="J199" i="1" l="1"/>
  <c r="H199" i="1"/>
</calcChain>
</file>

<file path=xl/sharedStrings.xml><?xml version="1.0" encoding="utf-8"?>
<sst xmlns="http://schemas.openxmlformats.org/spreadsheetml/2006/main" count="271" uniqueCount="96">
  <si>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</si>
  <si>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</si>
  <si>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</si>
  <si>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</si>
  <si>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</si>
  <si>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</si>
  <si>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</si>
  <si>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</si>
  <si>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</si>
  <si>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</si>
  <si>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</si>
  <si>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</si>
  <si>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</si>
  <si>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</si>
  <si>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</si>
  <si>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</si>
  <si>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</si>
  <si>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</si>
  <si>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</si>
  <si>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</si>
  <si>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</si>
  <si>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</si>
  <si>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</si>
  <si>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</si>
  <si>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</si>
  <si>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</si>
  <si>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</si>
  <si>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</si>
  <si>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</si>
  <si>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</si>
  <si>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</si>
  <si>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</si>
  <si>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</si>
  <si>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</si>
  <si>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</si>
  <si>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</si>
  <si>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</si>
  <si>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</si>
  <si>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</si>
  <si>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Лицей №1 им. А.С. Пушкина</t>
  </si>
  <si>
    <t>директор</t>
  </si>
  <si>
    <t>Игошин Э.В.</t>
  </si>
  <si>
    <t>Кофейный напиток с молоком</t>
  </si>
  <si>
    <t>Хлеб "Полезный" (из ржано-пшеничной муки)</t>
  </si>
  <si>
    <t>395(21)</t>
  </si>
  <si>
    <t>516(21)</t>
  </si>
  <si>
    <t>соус</t>
  </si>
  <si>
    <t>Соус томатный "Помидорка"</t>
  </si>
  <si>
    <t>Чай с сахаром 200/10</t>
  </si>
  <si>
    <t>Какао-напиток "Витошка", обогащенный витаминами</t>
  </si>
  <si>
    <t>Бутерброд с сыром на батоне 30/30</t>
  </si>
  <si>
    <t>Свежие фрукты (груши)</t>
  </si>
  <si>
    <t>выпечка</t>
  </si>
  <si>
    <t>340(21)</t>
  </si>
  <si>
    <t>Напиток растворимый "Цикорий" с молоком</t>
  </si>
  <si>
    <t xml:space="preserve">Макаронные изделия отварные </t>
  </si>
  <si>
    <t>Чай с лимоном 200/10/7</t>
  </si>
  <si>
    <t>Хлеб «Полезный» из ржано-пшеничной муки</t>
  </si>
  <si>
    <t>686(21)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</si>
  <si>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</si>
  <si>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</si>
  <si>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</si>
  <si>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</si>
  <si>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</si>
  <si>
    <t>Тефтели рыбные в соусе (горбуша) 90/60</t>
  </si>
  <si>
    <t>Свежие фрукты (яблоки)</t>
  </si>
  <si>
    <t>332(12)</t>
  </si>
  <si>
    <t>520(21)</t>
  </si>
  <si>
    <t>Каша "Полезная" молочная жидкая  с маслом 200/10</t>
  </si>
  <si>
    <t>Хлебушек школьный (из пшеничной муки)</t>
  </si>
  <si>
    <t>Колбаски «Витаминные» тушеные в соусе 100/50</t>
  </si>
  <si>
    <t>Рис припущенный с овощами</t>
  </si>
  <si>
    <t>Печенье "Атланта"</t>
  </si>
  <si>
    <t>Омлет с зеленым горошком запеченный 150/30</t>
  </si>
  <si>
    <t>Мучное кондитерское изделие</t>
  </si>
  <si>
    <t>Сосиска или котлета «Детская»</t>
  </si>
  <si>
    <t>393(13)</t>
  </si>
  <si>
    <t>Конвертик с сыром</t>
  </si>
  <si>
    <t>Запеканка творожная с вишней</t>
  </si>
  <si>
    <t>Молоко сгущеное порциями</t>
  </si>
  <si>
    <t>Плюшка новомосковская</t>
  </si>
  <si>
    <t>1(25)</t>
  </si>
  <si>
    <t>Каша пшеничная молочная жидкая 200/10</t>
  </si>
  <si>
    <t>Пюре картофельное,огурцы соленые порциями 150/20</t>
  </si>
  <si>
    <t>Булочка школьная</t>
  </si>
  <si>
    <t>Свежие фрукты (мандарины)</t>
  </si>
  <si>
    <t>Пудинг из творога (запеченный) без изюма</t>
  </si>
  <si>
    <t>Бантики с курагой</t>
  </si>
  <si>
    <t>Фрикадельки «Нежные» отварные</t>
  </si>
  <si>
    <t>Макаронные изделия отварные,морковь припущенная 130/20</t>
  </si>
  <si>
    <t>Пирожки печеные с повидлом</t>
  </si>
  <si>
    <t>687(12)</t>
  </si>
  <si>
    <t>Котлета рубленная из птицы</t>
  </si>
  <si>
    <t>Рис припущенный ,овощи припущенные 120/30</t>
  </si>
  <si>
    <t>512(21)</t>
  </si>
  <si>
    <t>Напиток растворимый «Цикорий»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</si>
</sst>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164" fontId="0" fillId="4" borderId="26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0" fontId="3" fillId="0" borderId="23" xfId="0" applyFont="1" applyBorder="1"/>
    <xf numFmtId="164" fontId="0" fillId="4" borderId="27" xfId="0" applyNumberFormat="1" applyFill="1" applyBorder="1" applyProtection="1">
      <protection locked="0"/>
    </xf>
    <xf numFmtId="164" fontId="0" fillId="4" borderId="28" xfId="0" applyNumberFormat="1" applyFill="1" applyBorder="1" applyProtection="1">
      <protection locked="0"/>
    </xf>
    <xf numFmtId="0" fontId="0" fillId="4" borderId="28" xfId="0" applyFill="1" applyBorder="1" applyAlignment="1" applyProtection="1">
      <alignment horizontal="center" wrapText="1"/>
      <protection locked="0"/>
    </xf>
    <xf numFmtId="2" fontId="0" fillId="4" borderId="25" xfId="0" applyNumberFormat="1" applyFill="1" applyBorder="1" applyProtection="1">
      <protection locked="0"/>
    </xf>
    <xf numFmtId="0" fontId="0" fillId="4" borderId="22" xfId="0" applyFill="1" applyBorder="1" applyAlignment="1" applyProtection="1">
      <alignment horizontal="center" wrapText="1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0" fillId="4" borderId="28" xfId="0" applyFill="1" applyBorder="1" applyAlignment="1" applyProtection="1">
      <alignment horizontal="center"/>
      <protection locked="0"/>
    </xf>
    <xf numFmtId="165" fontId="0" fillId="4" borderId="25" xfId="0" applyNumberFormat="1" applyFill="1" applyBorder="1" applyProtection="1"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5" borderId="1" xfId="0" applyFill="1" applyBorder="1"/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0" fillId="4" borderId="26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9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L147" sqref="L1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39</v>
      </c>
      <c r="D1" s="89"/>
      <c r="E1" s="89"/>
      <c r="F1" s="12" t="s">
        <v>16</v>
      </c>
      <c r="G1" s="2" t="s">
        <v>17</v>
      </c>
      <c r="H1" s="90" t="s">
        <v>40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 t="s">
        <v>41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12</v>
      </c>
      <c r="J3" s="46">
        <v>2023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8" t="s">
        <v>21</v>
      </c>
      <c r="E6" s="47" t="s">
        <v>68</v>
      </c>
      <c r="F6" s="51">
        <v>210</v>
      </c>
      <c r="G6" s="55">
        <v>5.5119999999999996</v>
      </c>
      <c r="H6" s="55">
        <v>8.81</v>
      </c>
      <c r="I6" s="68">
        <v>31.686</v>
      </c>
      <c r="J6" s="51">
        <v>228</v>
      </c>
      <c r="K6" s="91">
        <v>25</v>
      </c>
      <c r="L6" s="53">
        <v>33.39</v>
      </c>
    </row>
    <row r="7" spans="1:12" ht="15.75" thickBot="1" x14ac:dyDescent="0.3">
      <c r="A7" s="23"/>
      <c r="B7" s="15"/>
      <c r="C7" s="11"/>
      <c r="D7" s="7" t="s">
        <v>22</v>
      </c>
      <c r="E7" s="59" t="s">
        <v>49</v>
      </c>
      <c r="F7" s="60">
        <v>200</v>
      </c>
      <c r="G7" s="64">
        <v>2.8755000000000002</v>
      </c>
      <c r="H7" s="64">
        <v>2.44</v>
      </c>
      <c r="I7" s="72">
        <v>13.119</v>
      </c>
      <c r="J7" s="60">
        <v>86</v>
      </c>
      <c r="K7" s="92">
        <v>25</v>
      </c>
      <c r="L7" s="62">
        <v>25.91</v>
      </c>
    </row>
    <row r="8" spans="1:12" ht="15" x14ac:dyDescent="0.25">
      <c r="A8" s="23"/>
      <c r="B8" s="15"/>
      <c r="C8" s="11"/>
      <c r="D8" s="93" t="s">
        <v>26</v>
      </c>
      <c r="E8" s="57" t="s">
        <v>50</v>
      </c>
      <c r="F8" s="52">
        <v>60</v>
      </c>
      <c r="G8" s="56">
        <v>8.218</v>
      </c>
      <c r="H8" s="56">
        <v>7.6734</v>
      </c>
      <c r="I8" s="69">
        <v>13.726000000000001</v>
      </c>
      <c r="J8" s="52">
        <v>157</v>
      </c>
      <c r="K8" s="94">
        <v>1</v>
      </c>
      <c r="L8" s="54">
        <v>49.48</v>
      </c>
    </row>
    <row r="9" spans="1:12" ht="15" x14ac:dyDescent="0.25">
      <c r="A9" s="23"/>
      <c r="B9" s="15"/>
      <c r="C9" s="11"/>
      <c r="D9" s="7" t="s">
        <v>23</v>
      </c>
      <c r="E9" s="49" t="s">
        <v>69</v>
      </c>
      <c r="F9" s="52">
        <v>30</v>
      </c>
      <c r="G9" s="56">
        <v>1.6</v>
      </c>
      <c r="H9" s="56">
        <v>0.26550000000000001</v>
      </c>
      <c r="I9" s="69">
        <v>13.394</v>
      </c>
      <c r="J9" s="52">
        <v>62</v>
      </c>
      <c r="K9" s="94">
        <v>0</v>
      </c>
      <c r="L9" s="54">
        <v>4</v>
      </c>
    </row>
    <row r="10" spans="1:12" ht="15" x14ac:dyDescent="0.25">
      <c r="A10" s="23"/>
      <c r="B10" s="15"/>
      <c r="C10" s="11"/>
      <c r="D10" s="7" t="s">
        <v>24</v>
      </c>
      <c r="E10" s="50" t="s">
        <v>51</v>
      </c>
      <c r="F10" s="61">
        <v>115</v>
      </c>
      <c r="G10" s="56">
        <v>0.38900000000000001</v>
      </c>
      <c r="H10" s="56">
        <v>0.32400000000000001</v>
      </c>
      <c r="I10" s="69">
        <v>11.323399999999999</v>
      </c>
      <c r="J10" s="52">
        <v>50</v>
      </c>
      <c r="K10" s="95">
        <v>12</v>
      </c>
      <c r="L10" s="54">
        <v>53.22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>SUM(G6:G12)</f>
        <v>18.5945</v>
      </c>
      <c r="H13" s="19">
        <f>SUM(H6:H12)</f>
        <v>19.512900000000002</v>
      </c>
      <c r="I13" s="19">
        <f>SUM(I6:I12)</f>
        <v>83.248400000000004</v>
      </c>
      <c r="J13" s="19">
        <f>SUM(J6:J12)</f>
        <v>583</v>
      </c>
      <c r="K13" s="25"/>
      <c r="L13" s="19">
        <f>SUM(L6:L12)</f>
        <v>166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615</v>
      </c>
      <c r="G24" s="32">
        <f t="shared" ref="G24:J24" si="2">G13+G23</f>
        <v>18.5945</v>
      </c>
      <c r="H24" s="32">
        <f t="shared" si="2"/>
        <v>19.512900000000002</v>
      </c>
      <c r="I24" s="32">
        <f t="shared" si="2"/>
        <v>83.248400000000004</v>
      </c>
      <c r="J24" s="32">
        <f t="shared" si="2"/>
        <v>583</v>
      </c>
      <c r="K24" s="77"/>
      <c r="L24" s="78">
        <f t="shared" ref="L24" si="3">L13+L23</f>
        <v>166</v>
      </c>
    </row>
    <row r="25" spans="1:12" ht="15" x14ac:dyDescent="0.25">
      <c r="A25" s="14">
        <v>1</v>
      </c>
      <c r="B25" s="15">
        <v>2</v>
      </c>
      <c r="C25" s="22" t="s">
        <v>20</v>
      </c>
      <c r="D25" s="8" t="s">
        <v>21</v>
      </c>
      <c r="E25" s="48" t="s">
        <v>70</v>
      </c>
      <c r="F25" s="51">
        <v>150</v>
      </c>
      <c r="G25" s="55">
        <v>11.821</v>
      </c>
      <c r="H25" s="55">
        <v>11.013</v>
      </c>
      <c r="I25" s="68">
        <v>7.21</v>
      </c>
      <c r="J25" s="58">
        <v>175</v>
      </c>
      <c r="K25" s="96">
        <v>25</v>
      </c>
      <c r="L25" s="53">
        <v>93.51</v>
      </c>
    </row>
    <row r="26" spans="1:12" ht="15" x14ac:dyDescent="0.25">
      <c r="A26" s="14"/>
      <c r="B26" s="15"/>
      <c r="C26" s="11"/>
      <c r="D26" s="8" t="s">
        <v>21</v>
      </c>
      <c r="E26" s="48" t="s">
        <v>71</v>
      </c>
      <c r="F26" s="51">
        <v>130</v>
      </c>
      <c r="G26" s="55">
        <v>2.6819999999999999</v>
      </c>
      <c r="H26" s="55">
        <v>4.343</v>
      </c>
      <c r="I26" s="68">
        <v>30.1264</v>
      </c>
      <c r="J26" s="51">
        <v>170</v>
      </c>
      <c r="K26" s="96">
        <v>25</v>
      </c>
      <c r="L26" s="53">
        <v>19.23</v>
      </c>
    </row>
    <row r="27" spans="1:12" ht="15" x14ac:dyDescent="0.25">
      <c r="A27" s="14"/>
      <c r="B27" s="15"/>
      <c r="C27" s="11"/>
      <c r="D27" s="7" t="s">
        <v>22</v>
      </c>
      <c r="E27" s="49" t="s">
        <v>48</v>
      </c>
      <c r="F27" s="52">
        <v>210</v>
      </c>
      <c r="G27" s="56">
        <v>0.1585</v>
      </c>
      <c r="H27" s="56">
        <v>0</v>
      </c>
      <c r="I27" s="69">
        <v>8.7420000000000009</v>
      </c>
      <c r="J27" s="52">
        <v>36</v>
      </c>
      <c r="K27" s="94">
        <v>25</v>
      </c>
      <c r="L27" s="54">
        <v>4.0199999999999996</v>
      </c>
    </row>
    <row r="28" spans="1:12" ht="15" x14ac:dyDescent="0.25">
      <c r="A28" s="14"/>
      <c r="B28" s="15"/>
      <c r="C28" s="11"/>
      <c r="D28" s="7" t="s">
        <v>23</v>
      </c>
      <c r="E28" s="49" t="s">
        <v>43</v>
      </c>
      <c r="F28" s="52">
        <v>30</v>
      </c>
      <c r="G28" s="56">
        <v>1.0465</v>
      </c>
      <c r="H28" s="56">
        <v>0.19500000000000001</v>
      </c>
      <c r="I28" s="69">
        <v>11.0274</v>
      </c>
      <c r="J28" s="52">
        <v>50</v>
      </c>
      <c r="K28" s="94">
        <v>0</v>
      </c>
      <c r="L28" s="54">
        <v>4</v>
      </c>
    </row>
    <row r="29" spans="1:12" ht="15" x14ac:dyDescent="0.25">
      <c r="A29" s="14"/>
      <c r="B29" s="15"/>
      <c r="C29" s="11"/>
      <c r="D29" s="7" t="s">
        <v>52</v>
      </c>
      <c r="E29" s="67" t="s">
        <v>72</v>
      </c>
      <c r="F29" s="60">
        <v>20</v>
      </c>
      <c r="G29" s="64">
        <v>1.4510000000000001</v>
      </c>
      <c r="H29" s="64">
        <v>3.7930000000000001</v>
      </c>
      <c r="I29" s="72">
        <v>14.452</v>
      </c>
      <c r="J29" s="60">
        <v>98</v>
      </c>
      <c r="K29" s="97">
        <v>0</v>
      </c>
      <c r="L29" s="62">
        <v>15</v>
      </c>
    </row>
    <row r="30" spans="1:12" ht="15" x14ac:dyDescent="0.25">
      <c r="A30" s="14"/>
      <c r="B30" s="15"/>
      <c r="C30" s="11"/>
      <c r="D30" s="7" t="s">
        <v>24</v>
      </c>
      <c r="E30" s="50" t="s">
        <v>65</v>
      </c>
      <c r="F30" s="52">
        <v>120</v>
      </c>
      <c r="G30" s="56">
        <v>0.40600000000000003</v>
      </c>
      <c r="H30" s="56">
        <v>4.4999999999999998E-2</v>
      </c>
      <c r="I30" s="69">
        <v>11.243</v>
      </c>
      <c r="J30" s="52">
        <v>47</v>
      </c>
      <c r="K30" s="95">
        <v>12</v>
      </c>
      <c r="L30" s="54">
        <v>30.24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660</v>
      </c>
      <c r="G33" s="19">
        <f>SUM(G25:G32)</f>
        <v>17.564999999999998</v>
      </c>
      <c r="H33" s="19">
        <f>SUM(H25:H32)</f>
        <v>19.389000000000003</v>
      </c>
      <c r="I33" s="19">
        <f>SUM(I25:I32)</f>
        <v>82.800799999999995</v>
      </c>
      <c r="J33" s="19">
        <f>SUM(J25:J32)</f>
        <v>576</v>
      </c>
      <c r="K33" s="25"/>
      <c r="L33" s="19">
        <f>SUM(L25:L32)</f>
        <v>166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7" t="s">
        <v>32</v>
      </c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4">SUM(G34:G42)</f>
        <v>0</v>
      </c>
      <c r="H43" s="19">
        <f t="shared" ref="H43" si="5">SUM(H34:H42)</f>
        <v>0</v>
      </c>
      <c r="I43" s="19">
        <f t="shared" ref="I43" si="6">SUM(I34:I42)</f>
        <v>0</v>
      </c>
      <c r="J43" s="19">
        <f t="shared" ref="J43:L43" si="7">SUM(J34:J42)</f>
        <v>0</v>
      </c>
      <c r="K43" s="25"/>
      <c r="L43" s="19">
        <f t="shared" si="7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85" t="s">
        <v>4</v>
      </c>
      <c r="D44" s="86"/>
      <c r="E44" s="31"/>
      <c r="F44" s="32">
        <f>F33+F43</f>
        <v>660</v>
      </c>
      <c r="G44" s="32">
        <f t="shared" ref="G44" si="8">G33+G43</f>
        <v>17.564999999999998</v>
      </c>
      <c r="H44" s="32">
        <f t="shared" ref="H44" si="9">H33+H43</f>
        <v>19.389000000000003</v>
      </c>
      <c r="I44" s="32">
        <f t="shared" ref="I44" si="10">I33+I43</f>
        <v>82.800799999999995</v>
      </c>
      <c r="J44" s="32">
        <f t="shared" ref="J44:L44" si="11">J33+J43</f>
        <v>576</v>
      </c>
      <c r="K44" s="77"/>
      <c r="L44" s="78">
        <f t="shared" si="11"/>
        <v>166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48" t="s">
        <v>73</v>
      </c>
      <c r="F45" s="51">
        <v>180</v>
      </c>
      <c r="G45" s="98">
        <v>14.037000000000001</v>
      </c>
      <c r="H45" s="99">
        <v>17.574400000000001</v>
      </c>
      <c r="I45" s="100">
        <v>4.3310000000000004</v>
      </c>
      <c r="J45" s="58">
        <v>231</v>
      </c>
      <c r="K45" s="96" t="s">
        <v>53</v>
      </c>
      <c r="L45" s="53">
        <v>86.89</v>
      </c>
    </row>
    <row r="46" spans="1:12" ht="15" x14ac:dyDescent="0.25">
      <c r="A46" s="23"/>
      <c r="B46" s="15"/>
      <c r="C46" s="11"/>
      <c r="D46" s="7" t="s">
        <v>22</v>
      </c>
      <c r="E46" s="49" t="s">
        <v>54</v>
      </c>
      <c r="F46" s="52">
        <v>200</v>
      </c>
      <c r="G46" s="56">
        <v>1.1519999999999999</v>
      </c>
      <c r="H46" s="56">
        <v>1.034</v>
      </c>
      <c r="I46" s="69">
        <v>10.77</v>
      </c>
      <c r="J46" s="52">
        <v>57.5</v>
      </c>
      <c r="K46" s="94">
        <v>25</v>
      </c>
      <c r="L46" s="54">
        <v>13.37</v>
      </c>
    </row>
    <row r="47" spans="1:12" ht="15" x14ac:dyDescent="0.25">
      <c r="A47" s="23"/>
      <c r="B47" s="15"/>
      <c r="C47" s="11"/>
      <c r="D47" s="7" t="s">
        <v>23</v>
      </c>
      <c r="E47" s="49" t="s">
        <v>43</v>
      </c>
      <c r="F47" s="52">
        <v>30</v>
      </c>
      <c r="G47" s="56">
        <v>1.046</v>
      </c>
      <c r="H47" s="56">
        <v>0.19500000000000001</v>
      </c>
      <c r="I47" s="69">
        <v>11.0274</v>
      </c>
      <c r="J47" s="52">
        <v>50</v>
      </c>
      <c r="K47" s="94">
        <v>0</v>
      </c>
      <c r="L47" s="54">
        <v>4</v>
      </c>
    </row>
    <row r="48" spans="1:12" ht="15" x14ac:dyDescent="0.25">
      <c r="A48" s="23"/>
      <c r="B48" s="15"/>
      <c r="C48" s="11"/>
      <c r="D48" s="7" t="s">
        <v>52</v>
      </c>
      <c r="E48" s="49" t="s">
        <v>74</v>
      </c>
      <c r="F48" s="52">
        <v>50</v>
      </c>
      <c r="G48" s="56">
        <v>2.8140000000000001</v>
      </c>
      <c r="H48" s="56">
        <v>8.5579999999999998</v>
      </c>
      <c r="I48" s="69">
        <v>30.243400000000001</v>
      </c>
      <c r="J48" s="52">
        <v>209</v>
      </c>
      <c r="K48" s="94">
        <v>0</v>
      </c>
      <c r="L48" s="54">
        <v>31.5</v>
      </c>
    </row>
    <row r="49" spans="1:12" ht="15" x14ac:dyDescent="0.25">
      <c r="A49" s="23"/>
      <c r="B49" s="15"/>
      <c r="C49" s="11"/>
      <c r="D49" s="7" t="s">
        <v>24</v>
      </c>
      <c r="E49" s="50" t="s">
        <v>65</v>
      </c>
      <c r="F49" s="52">
        <v>120</v>
      </c>
      <c r="G49" s="56">
        <v>0.40600000000000003</v>
      </c>
      <c r="H49" s="56">
        <v>4.4999999999999998E-2</v>
      </c>
      <c r="I49" s="69">
        <v>11.243</v>
      </c>
      <c r="J49" s="52">
        <v>47</v>
      </c>
      <c r="K49" s="95">
        <v>12</v>
      </c>
      <c r="L49" s="54">
        <v>30.24</v>
      </c>
    </row>
    <row r="50" spans="1:12" ht="15" x14ac:dyDescent="0.25">
      <c r="A50" s="23"/>
      <c r="B50" s="15"/>
      <c r="C50" s="11"/>
      <c r="D50" s="6"/>
      <c r="E50" s="50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3"/>
      <c r="B52" s="15"/>
      <c r="C52" s="11"/>
      <c r="D52" s="6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580</v>
      </c>
      <c r="G53" s="19">
        <f t="shared" ref="G53" si="12">SUM(G45:G52)</f>
        <v>19.454999999999998</v>
      </c>
      <c r="H53" s="19">
        <f t="shared" ref="H53" si="13">SUM(H45:H52)</f>
        <v>27.406400000000001</v>
      </c>
      <c r="I53" s="19">
        <f t="shared" ref="I53" si="14">SUM(I45:I52)</f>
        <v>67.614800000000002</v>
      </c>
      <c r="J53" s="19">
        <f t="shared" ref="J53:L53" si="15">SUM(J45:J52)</f>
        <v>594.5</v>
      </c>
      <c r="K53" s="25"/>
      <c r="L53" s="19">
        <f t="shared" si="15"/>
        <v>166</v>
      </c>
    </row>
    <row r="54" spans="1:12" ht="15" x14ac:dyDescent="0.2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27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28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29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30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7" t="s">
        <v>31</v>
      </c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7" t="s">
        <v>32</v>
      </c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5"/>
      <c r="C61" s="11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3"/>
      <c r="B62" s="15"/>
      <c r="C62" s="11"/>
      <c r="D62" s="6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16">SUM(G54:G62)</f>
        <v>0</v>
      </c>
      <c r="H63" s="19">
        <f t="shared" ref="H63" si="17">SUM(H54:H62)</f>
        <v>0</v>
      </c>
      <c r="I63" s="19">
        <f t="shared" ref="I63" si="18">SUM(I54:I62)</f>
        <v>0</v>
      </c>
      <c r="J63" s="19">
        <f t="shared" ref="J63:L63" si="19">SUM(J54:J62)</f>
        <v>0</v>
      </c>
      <c r="K63" s="25"/>
      <c r="L63" s="19">
        <f t="shared" si="19"/>
        <v>0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85" t="s">
        <v>4</v>
      </c>
      <c r="D64" s="86"/>
      <c r="E64" s="31"/>
      <c r="F64" s="32">
        <f>F53+F63</f>
        <v>580</v>
      </c>
      <c r="G64" s="32">
        <f t="shared" ref="G64" si="20">G53+G63</f>
        <v>19.454999999999998</v>
      </c>
      <c r="H64" s="32">
        <f t="shared" ref="H64" si="21">H53+H63</f>
        <v>27.406400000000001</v>
      </c>
      <c r="I64" s="32">
        <f t="shared" ref="I64" si="22">I53+I63</f>
        <v>67.614800000000002</v>
      </c>
      <c r="J64" s="32">
        <f t="shared" ref="J64:L64" si="23">J53+J63</f>
        <v>594.5</v>
      </c>
      <c r="K64" s="77"/>
      <c r="L64" s="78">
        <f t="shared" si="23"/>
        <v>166</v>
      </c>
    </row>
    <row r="65" spans="1:15" ht="15" x14ac:dyDescent="0.25">
      <c r="A65" s="20">
        <v>1</v>
      </c>
      <c r="B65" s="21">
        <v>4</v>
      </c>
      <c r="C65" s="22" t="s">
        <v>20</v>
      </c>
      <c r="D65" s="5" t="s">
        <v>21</v>
      </c>
      <c r="E65" s="57" t="s">
        <v>75</v>
      </c>
      <c r="F65" s="58">
        <v>50</v>
      </c>
      <c r="G65" s="63">
        <v>4.766</v>
      </c>
      <c r="H65" s="63">
        <v>7.0309999999999997</v>
      </c>
      <c r="I65" s="71">
        <v>0</v>
      </c>
      <c r="J65" s="58">
        <v>82</v>
      </c>
      <c r="K65" s="101" t="s">
        <v>76</v>
      </c>
      <c r="L65" s="102">
        <v>47.2</v>
      </c>
    </row>
    <row r="66" spans="1:15" ht="15" x14ac:dyDescent="0.25">
      <c r="A66" s="23"/>
      <c r="B66" s="15"/>
      <c r="C66" s="11"/>
      <c r="D66" s="8" t="s">
        <v>21</v>
      </c>
      <c r="E66" s="47" t="s">
        <v>55</v>
      </c>
      <c r="F66" s="51">
        <v>130</v>
      </c>
      <c r="G66" s="55">
        <v>3.8854000000000002</v>
      </c>
      <c r="H66" s="55">
        <v>3.2033999999999998</v>
      </c>
      <c r="I66" s="68">
        <v>27.123000000000001</v>
      </c>
      <c r="J66" s="51">
        <v>153</v>
      </c>
      <c r="K66" s="96" t="s">
        <v>45</v>
      </c>
      <c r="L66" s="53">
        <v>14.21</v>
      </c>
    </row>
    <row r="67" spans="1:15" ht="15" x14ac:dyDescent="0.25">
      <c r="A67" s="23"/>
      <c r="B67" s="15"/>
      <c r="C67" s="11"/>
      <c r="D67" s="103" t="s">
        <v>46</v>
      </c>
      <c r="E67" s="47" t="s">
        <v>47</v>
      </c>
      <c r="F67" s="51">
        <v>25</v>
      </c>
      <c r="G67" s="55">
        <v>0.24840000000000001</v>
      </c>
      <c r="H67" s="55">
        <v>0.52439999999999998</v>
      </c>
      <c r="I67" s="68">
        <v>3.4470000000000001</v>
      </c>
      <c r="J67" s="51">
        <v>19</v>
      </c>
      <c r="K67" s="96">
        <v>0</v>
      </c>
      <c r="L67" s="53">
        <v>4.26</v>
      </c>
    </row>
    <row r="68" spans="1:15" ht="15" x14ac:dyDescent="0.25">
      <c r="A68" s="23"/>
      <c r="B68" s="15"/>
      <c r="C68" s="11"/>
      <c r="D68" s="7" t="s">
        <v>22</v>
      </c>
      <c r="E68" s="49" t="s">
        <v>48</v>
      </c>
      <c r="F68" s="52">
        <v>210</v>
      </c>
      <c r="G68" s="56">
        <v>0.159</v>
      </c>
      <c r="H68" s="56">
        <v>0</v>
      </c>
      <c r="I68" s="69">
        <v>8.7420000000000009</v>
      </c>
      <c r="J68" s="52">
        <v>36</v>
      </c>
      <c r="K68" s="95">
        <v>25</v>
      </c>
      <c r="L68" s="54">
        <v>4.0199999999999996</v>
      </c>
    </row>
    <row r="69" spans="1:15" ht="15" x14ac:dyDescent="0.25">
      <c r="A69" s="23"/>
      <c r="B69" s="15"/>
      <c r="C69" s="11"/>
      <c r="D69" s="7" t="s">
        <v>23</v>
      </c>
      <c r="E69" s="49" t="s">
        <v>57</v>
      </c>
      <c r="F69" s="52">
        <v>15</v>
      </c>
      <c r="G69" s="56">
        <v>0.52300000000000002</v>
      </c>
      <c r="H69" s="56">
        <v>9.7000000000000003E-2</v>
      </c>
      <c r="I69" s="69">
        <v>5.5140000000000002</v>
      </c>
      <c r="J69" s="52">
        <v>25</v>
      </c>
      <c r="K69" s="95">
        <v>0</v>
      </c>
      <c r="L69" s="54">
        <v>2</v>
      </c>
    </row>
    <row r="70" spans="1:15" ht="15" x14ac:dyDescent="0.25">
      <c r="A70" s="23"/>
      <c r="B70" s="15"/>
      <c r="C70" s="11"/>
      <c r="D70" s="7" t="s">
        <v>52</v>
      </c>
      <c r="E70" s="49" t="s">
        <v>77</v>
      </c>
      <c r="F70" s="52">
        <v>70</v>
      </c>
      <c r="G70" s="56">
        <v>8.0069999999999997</v>
      </c>
      <c r="H70" s="56">
        <v>7.2060000000000004</v>
      </c>
      <c r="I70" s="69">
        <v>25.696000000000002</v>
      </c>
      <c r="J70" s="52">
        <v>200</v>
      </c>
      <c r="K70" s="95">
        <v>25</v>
      </c>
      <c r="L70" s="54">
        <v>37.950000000000003</v>
      </c>
      <c r="O70" s="70"/>
    </row>
    <row r="71" spans="1:15" ht="15" x14ac:dyDescent="0.25">
      <c r="A71" s="23"/>
      <c r="B71" s="15"/>
      <c r="C71" s="11"/>
      <c r="D71" s="7" t="s">
        <v>24</v>
      </c>
      <c r="E71" s="49" t="s">
        <v>61</v>
      </c>
      <c r="F71" s="51">
        <v>120</v>
      </c>
      <c r="G71" s="55">
        <v>0.40600000000000003</v>
      </c>
      <c r="H71" s="55">
        <v>0.33800000000000002</v>
      </c>
      <c r="I71" s="68">
        <v>11.816000000000001</v>
      </c>
      <c r="J71" s="51">
        <v>52</v>
      </c>
      <c r="K71" s="96">
        <v>12</v>
      </c>
      <c r="L71" s="53">
        <v>56.36</v>
      </c>
    </row>
    <row r="72" spans="1:15" ht="15" x14ac:dyDescent="0.25">
      <c r="A72" s="24"/>
      <c r="B72" s="17"/>
      <c r="C72" s="8"/>
      <c r="D72" s="18" t="s">
        <v>33</v>
      </c>
      <c r="E72" s="9"/>
      <c r="F72" s="19">
        <f>SUM(F65:F71)</f>
        <v>620</v>
      </c>
      <c r="G72" s="19">
        <f t="shared" ref="G72" si="24">SUM(G65:G71)</f>
        <v>17.994799999999998</v>
      </c>
      <c r="H72" s="19">
        <f t="shared" ref="H72" si="25">SUM(H65:H71)</f>
        <v>18.399799999999999</v>
      </c>
      <c r="I72" s="19">
        <f t="shared" ref="I72" si="26">SUM(I65:I71)</f>
        <v>82.338000000000008</v>
      </c>
      <c r="J72" s="19">
        <f t="shared" ref="J72:L72" si="27">SUM(J65:J71)</f>
        <v>567</v>
      </c>
      <c r="K72" s="25"/>
      <c r="L72" s="19">
        <f t="shared" si="27"/>
        <v>166</v>
      </c>
    </row>
    <row r="73" spans="1:15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39"/>
      <c r="F73" s="40"/>
      <c r="G73" s="40"/>
      <c r="H73" s="40"/>
      <c r="I73" s="40"/>
      <c r="J73" s="40"/>
      <c r="K73" s="41"/>
      <c r="L73" s="40"/>
    </row>
    <row r="74" spans="1:15" ht="15" x14ac:dyDescent="0.25">
      <c r="A74" s="23"/>
      <c r="B74" s="15"/>
      <c r="C74" s="11"/>
      <c r="D74" s="7" t="s">
        <v>27</v>
      </c>
      <c r="E74" s="39"/>
      <c r="F74" s="40"/>
      <c r="G74" s="40"/>
      <c r="H74" s="40"/>
      <c r="I74" s="40"/>
      <c r="J74" s="40"/>
      <c r="K74" s="41"/>
      <c r="L74" s="40"/>
    </row>
    <row r="75" spans="1:15" ht="15" x14ac:dyDescent="0.25">
      <c r="A75" s="23"/>
      <c r="B75" s="15"/>
      <c r="C75" s="11"/>
      <c r="D75" s="7" t="s">
        <v>28</v>
      </c>
      <c r="E75" s="39"/>
      <c r="F75" s="40"/>
      <c r="G75" s="40"/>
      <c r="H75" s="40"/>
      <c r="I75" s="40"/>
      <c r="J75" s="40"/>
      <c r="K75" s="41"/>
      <c r="L75" s="40"/>
    </row>
    <row r="76" spans="1:15" ht="15" x14ac:dyDescent="0.25">
      <c r="A76" s="23"/>
      <c r="B76" s="15"/>
      <c r="C76" s="11"/>
      <c r="D76" s="7" t="s">
        <v>29</v>
      </c>
      <c r="E76" s="39"/>
      <c r="F76" s="40"/>
      <c r="G76" s="40"/>
      <c r="H76" s="40"/>
      <c r="I76" s="40"/>
      <c r="J76" s="40"/>
      <c r="K76" s="41"/>
      <c r="L76" s="40"/>
    </row>
    <row r="77" spans="1:15" ht="15" x14ac:dyDescent="0.25">
      <c r="A77" s="23"/>
      <c r="B77" s="15"/>
      <c r="C77" s="11"/>
      <c r="D77" s="7" t="s">
        <v>30</v>
      </c>
      <c r="E77" s="39"/>
      <c r="F77" s="40"/>
      <c r="G77" s="40"/>
      <c r="H77" s="40"/>
      <c r="I77" s="40"/>
      <c r="J77" s="40"/>
      <c r="K77" s="41"/>
      <c r="L77" s="40"/>
    </row>
    <row r="78" spans="1:15" ht="15" x14ac:dyDescent="0.25">
      <c r="A78" s="23"/>
      <c r="B78" s="15"/>
      <c r="C78" s="11"/>
      <c r="D78" s="7" t="s">
        <v>31</v>
      </c>
      <c r="E78" s="39"/>
      <c r="F78" s="40"/>
      <c r="G78" s="40"/>
      <c r="H78" s="40"/>
      <c r="I78" s="40"/>
      <c r="J78" s="40"/>
      <c r="K78" s="41"/>
      <c r="L78" s="40"/>
    </row>
    <row r="79" spans="1:15" ht="15" x14ac:dyDescent="0.25">
      <c r="A79" s="23"/>
      <c r="B79" s="15"/>
      <c r="C79" s="11"/>
      <c r="D79" s="7" t="s">
        <v>32</v>
      </c>
      <c r="E79" s="39"/>
      <c r="F79" s="40"/>
      <c r="G79" s="40"/>
      <c r="H79" s="40"/>
      <c r="I79" s="40"/>
      <c r="J79" s="40"/>
      <c r="K79" s="41"/>
      <c r="L79" s="40"/>
    </row>
    <row r="80" spans="1:15" ht="15" x14ac:dyDescent="0.25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3"/>
      <c r="B81" s="15"/>
      <c r="C81" s="11"/>
      <c r="D81" s="6"/>
      <c r="E81" s="39"/>
      <c r="F81" s="40"/>
      <c r="G81" s="40"/>
      <c r="H81" s="40"/>
      <c r="I81" s="40"/>
      <c r="J81" s="40"/>
      <c r="K81" s="41"/>
      <c r="L81" s="40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" si="28">SUM(G73:G81)</f>
        <v>0</v>
      </c>
      <c r="H82" s="19">
        <f t="shared" ref="H82" si="29">SUM(H73:H81)</f>
        <v>0</v>
      </c>
      <c r="I82" s="19">
        <f t="shared" ref="I82" si="30">SUM(I73:I81)</f>
        <v>0</v>
      </c>
      <c r="J82" s="19">
        <f t="shared" ref="J82:L82" si="31">SUM(J73:J81)</f>
        <v>0</v>
      </c>
      <c r="K82" s="25"/>
      <c r="L82" s="19">
        <f t="shared" si="31"/>
        <v>0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85" t="s">
        <v>4</v>
      </c>
      <c r="D83" s="86"/>
      <c r="E83" s="31"/>
      <c r="F83" s="32">
        <f>F72+F82</f>
        <v>620</v>
      </c>
      <c r="G83" s="32">
        <f t="shared" ref="G83" si="32">G72+G82</f>
        <v>17.994799999999998</v>
      </c>
      <c r="H83" s="32">
        <f t="shared" ref="H83" si="33">H72+H82</f>
        <v>18.399799999999999</v>
      </c>
      <c r="I83" s="32">
        <f t="shared" ref="I83" si="34">I72+I82</f>
        <v>82.338000000000008</v>
      </c>
      <c r="J83" s="32">
        <f t="shared" ref="J83:L83" si="35">J72+J82</f>
        <v>567</v>
      </c>
      <c r="K83" s="77"/>
      <c r="L83" s="78">
        <f t="shared" si="35"/>
        <v>166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57" t="s">
        <v>78</v>
      </c>
      <c r="F84" s="58">
        <v>150</v>
      </c>
      <c r="G84" s="63">
        <v>16.628</v>
      </c>
      <c r="H84" s="63">
        <v>13.169</v>
      </c>
      <c r="I84" s="71">
        <v>28.595500000000001</v>
      </c>
      <c r="J84" s="58">
        <v>298.5</v>
      </c>
      <c r="K84" s="79">
        <v>25</v>
      </c>
      <c r="L84" s="102">
        <v>105.15</v>
      </c>
    </row>
    <row r="85" spans="1:12" ht="15" x14ac:dyDescent="0.25">
      <c r="A85" s="23"/>
      <c r="B85" s="15"/>
      <c r="C85" s="11"/>
      <c r="D85" s="8" t="s">
        <v>46</v>
      </c>
      <c r="E85" s="47" t="s">
        <v>79</v>
      </c>
      <c r="F85" s="51">
        <v>25</v>
      </c>
      <c r="G85" s="55">
        <v>1.796</v>
      </c>
      <c r="H85" s="55">
        <v>2.3730000000000002</v>
      </c>
      <c r="I85" s="68">
        <v>13.265000000000001</v>
      </c>
      <c r="J85" s="51">
        <v>82</v>
      </c>
      <c r="K85" s="80">
        <v>0</v>
      </c>
      <c r="L85" s="53">
        <v>17.37</v>
      </c>
    </row>
    <row r="86" spans="1:12" ht="15" x14ac:dyDescent="0.25">
      <c r="A86" s="23"/>
      <c r="B86" s="15"/>
      <c r="C86" s="11"/>
      <c r="D86" s="7" t="s">
        <v>22</v>
      </c>
      <c r="E86" s="49" t="s">
        <v>56</v>
      </c>
      <c r="F86" s="52">
        <v>217</v>
      </c>
      <c r="G86" s="56">
        <v>0.21199999999999999</v>
      </c>
      <c r="H86" s="56">
        <v>7.0000000000000001E-3</v>
      </c>
      <c r="I86" s="69">
        <v>8.9429999999999996</v>
      </c>
      <c r="J86" s="52">
        <v>37</v>
      </c>
      <c r="K86" s="95" t="s">
        <v>58</v>
      </c>
      <c r="L86" s="54">
        <v>7.5</v>
      </c>
    </row>
    <row r="87" spans="1:12" ht="15" x14ac:dyDescent="0.25">
      <c r="A87" s="23"/>
      <c r="B87" s="15"/>
      <c r="C87" s="11"/>
      <c r="D87" s="7" t="s">
        <v>52</v>
      </c>
      <c r="E87" s="49" t="s">
        <v>80</v>
      </c>
      <c r="F87" s="52">
        <v>50</v>
      </c>
      <c r="G87" s="56">
        <v>3.371</v>
      </c>
      <c r="H87" s="56">
        <v>3.0630000000000002</v>
      </c>
      <c r="I87" s="69">
        <v>27.138500000000001</v>
      </c>
      <c r="J87" s="52">
        <v>150</v>
      </c>
      <c r="K87" s="76" t="s">
        <v>81</v>
      </c>
      <c r="L87" s="54">
        <v>5.74</v>
      </c>
    </row>
    <row r="88" spans="1:12" ht="15" x14ac:dyDescent="0.25">
      <c r="A88" s="23"/>
      <c r="B88" s="15"/>
      <c r="C88" s="11"/>
      <c r="D88" s="104" t="s">
        <v>24</v>
      </c>
      <c r="E88" s="50" t="s">
        <v>65</v>
      </c>
      <c r="F88" s="52">
        <v>120</v>
      </c>
      <c r="G88" s="56">
        <v>0.40600000000000003</v>
      </c>
      <c r="H88" s="56">
        <v>4.4999999999999998E-2</v>
      </c>
      <c r="I88" s="69">
        <v>11.243</v>
      </c>
      <c r="J88" s="52">
        <v>47</v>
      </c>
      <c r="K88" s="95">
        <v>12</v>
      </c>
      <c r="L88" s="54">
        <v>30.24</v>
      </c>
    </row>
    <row r="89" spans="1:12" ht="15" x14ac:dyDescent="0.25">
      <c r="A89" s="23"/>
      <c r="B89" s="15"/>
      <c r="C89" s="11"/>
      <c r="D89" s="7"/>
      <c r="E89" s="50"/>
      <c r="F89" s="52"/>
      <c r="G89" s="56"/>
      <c r="H89" s="56"/>
      <c r="I89" s="56"/>
      <c r="J89" s="52"/>
      <c r="K89" s="76"/>
      <c r="L89" s="74"/>
    </row>
    <row r="90" spans="1:12" ht="15" x14ac:dyDescent="0.25">
      <c r="A90" s="23"/>
      <c r="B90" s="15"/>
      <c r="C90" s="11"/>
      <c r="D90" s="6"/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6"/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SUM(F84:F91)</f>
        <v>562</v>
      </c>
      <c r="G92" s="19">
        <f t="shared" ref="G92" si="36">SUM(G84:G91)</f>
        <v>22.412999999999997</v>
      </c>
      <c r="H92" s="19">
        <f t="shared" ref="H92" si="37">SUM(H84:H91)</f>
        <v>18.657000000000004</v>
      </c>
      <c r="I92" s="19">
        <f t="shared" ref="I92" si="38">SUM(I84:I91)</f>
        <v>89.185000000000002</v>
      </c>
      <c r="J92" s="19">
        <f t="shared" ref="J92:L92" si="39">SUM(J84:J91)</f>
        <v>614.5</v>
      </c>
      <c r="K92" s="25"/>
      <c r="L92" s="19">
        <f t="shared" si="39"/>
        <v>166.00000000000003</v>
      </c>
    </row>
    <row r="93" spans="1:12" ht="15" x14ac:dyDescent="0.2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27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28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29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7" t="s">
        <v>30</v>
      </c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7" t="s">
        <v>31</v>
      </c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5"/>
      <c r="C99" s="11"/>
      <c r="D99" s="7" t="s">
        <v>32</v>
      </c>
      <c r="E99" s="39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3"/>
      <c r="B100" s="15"/>
      <c r="C100" s="11"/>
      <c r="D100" s="6"/>
      <c r="E100" s="39"/>
      <c r="F100" s="40"/>
      <c r="G100" s="40"/>
      <c r="H100" s="40"/>
      <c r="I100" s="40"/>
      <c r="J100" s="40"/>
      <c r="K100" s="41"/>
      <c r="L100" s="40"/>
    </row>
    <row r="101" spans="1:12" ht="15" x14ac:dyDescent="0.25">
      <c r="A101" s="23"/>
      <c r="B101" s="15"/>
      <c r="C101" s="11"/>
      <c r="D101" s="6"/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0">SUM(G93:G101)</f>
        <v>0</v>
      </c>
      <c r="H102" s="19">
        <f t="shared" ref="H102" si="41">SUM(H93:H101)</f>
        <v>0</v>
      </c>
      <c r="I102" s="19">
        <f t="shared" ref="I102" si="42">SUM(I93:I101)</f>
        <v>0</v>
      </c>
      <c r="J102" s="19">
        <f t="shared" ref="J102:L102" si="43">SUM(J93:J101)</f>
        <v>0</v>
      </c>
      <c r="K102" s="25"/>
      <c r="L102" s="19">
        <f t="shared" si="43"/>
        <v>0</v>
      </c>
    </row>
    <row r="103" spans="1:12" ht="15.75" customHeight="1" thickBot="1" x14ac:dyDescent="0.25">
      <c r="A103" s="29">
        <f>A84</f>
        <v>1</v>
      </c>
      <c r="B103" s="30">
        <f>B84</f>
        <v>5</v>
      </c>
      <c r="C103" s="85" t="s">
        <v>4</v>
      </c>
      <c r="D103" s="86"/>
      <c r="E103" s="31"/>
      <c r="F103" s="32">
        <f>F92+F102</f>
        <v>562</v>
      </c>
      <c r="G103" s="32">
        <f t="shared" ref="G103" si="44">G92+G102</f>
        <v>22.412999999999997</v>
      </c>
      <c r="H103" s="32">
        <f t="shared" ref="H103" si="45">H92+H102</f>
        <v>18.657000000000004</v>
      </c>
      <c r="I103" s="32">
        <f t="shared" ref="I103" si="46">I92+I102</f>
        <v>89.185000000000002</v>
      </c>
      <c r="J103" s="32">
        <f t="shared" ref="J103:L103" si="47">J92+J102</f>
        <v>614.5</v>
      </c>
      <c r="K103" s="82"/>
      <c r="L103" s="81">
        <f t="shared" si="47"/>
        <v>166.00000000000003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66" t="s">
        <v>82</v>
      </c>
      <c r="F104" s="58">
        <v>210</v>
      </c>
      <c r="G104" s="63">
        <v>6.0389999999999997</v>
      </c>
      <c r="H104" s="56">
        <v>8.5114000000000001</v>
      </c>
      <c r="I104" s="71">
        <v>31.422999999999998</v>
      </c>
      <c r="J104" s="58">
        <v>226.45</v>
      </c>
      <c r="K104" s="101">
        <v>21</v>
      </c>
      <c r="L104" s="102">
        <v>33.04</v>
      </c>
    </row>
    <row r="105" spans="1:12" ht="15" x14ac:dyDescent="0.25">
      <c r="A105" s="23"/>
      <c r="B105" s="15"/>
      <c r="C105" s="11"/>
      <c r="D105" s="7" t="s">
        <v>22</v>
      </c>
      <c r="E105" s="49" t="s">
        <v>59</v>
      </c>
      <c r="F105" s="60">
        <v>200</v>
      </c>
      <c r="G105" s="64">
        <v>2.8755000000000002</v>
      </c>
      <c r="H105" s="64">
        <v>2.44</v>
      </c>
      <c r="I105" s="72">
        <v>13.119400000000001</v>
      </c>
      <c r="J105" s="60">
        <v>86.4</v>
      </c>
      <c r="K105" s="92">
        <v>25</v>
      </c>
      <c r="L105" s="62">
        <v>25.91</v>
      </c>
    </row>
    <row r="106" spans="1:12" ht="15" x14ac:dyDescent="0.25">
      <c r="A106" s="23"/>
      <c r="B106" s="15"/>
      <c r="C106" s="11"/>
      <c r="D106" s="7" t="s">
        <v>52</v>
      </c>
      <c r="E106" s="50" t="s">
        <v>60</v>
      </c>
      <c r="F106" s="52">
        <v>100</v>
      </c>
      <c r="G106" s="56">
        <v>12.802</v>
      </c>
      <c r="H106" s="56">
        <v>10.161</v>
      </c>
      <c r="I106" s="69">
        <v>26.587</v>
      </c>
      <c r="J106" s="52">
        <v>249</v>
      </c>
      <c r="K106" s="95" t="s">
        <v>62</v>
      </c>
      <c r="L106" s="54">
        <v>46</v>
      </c>
    </row>
    <row r="107" spans="1:12" ht="15" x14ac:dyDescent="0.25">
      <c r="A107" s="23"/>
      <c r="B107" s="15"/>
      <c r="C107" s="11"/>
      <c r="D107" s="7" t="s">
        <v>24</v>
      </c>
      <c r="E107" s="50" t="s">
        <v>61</v>
      </c>
      <c r="F107" s="52">
        <v>130</v>
      </c>
      <c r="G107" s="56">
        <v>0.439</v>
      </c>
      <c r="H107" s="56">
        <v>0.36699999999999999</v>
      </c>
      <c r="I107" s="56">
        <v>12.801</v>
      </c>
      <c r="J107" s="52">
        <v>56</v>
      </c>
      <c r="K107" s="95" t="s">
        <v>63</v>
      </c>
      <c r="L107" s="54">
        <v>61.05</v>
      </c>
    </row>
    <row r="108" spans="1:12" ht="15" x14ac:dyDescent="0.25">
      <c r="A108" s="23"/>
      <c r="B108" s="15"/>
      <c r="C108" s="11"/>
      <c r="D108" s="6"/>
      <c r="E108" s="39"/>
      <c r="F108" s="40"/>
      <c r="G108" s="40"/>
      <c r="H108" s="40"/>
      <c r="I108" s="40"/>
      <c r="J108" s="40"/>
      <c r="K108" s="41"/>
      <c r="L108" s="40"/>
    </row>
    <row r="109" spans="1:12" ht="15" x14ac:dyDescent="0.25">
      <c r="A109" s="23"/>
      <c r="B109" s="15"/>
      <c r="C109" s="11"/>
      <c r="D109" s="6"/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SUM(F104:F109)</f>
        <v>640</v>
      </c>
      <c r="G110" s="19">
        <f>SUM(G104:G109)</f>
        <v>22.1555</v>
      </c>
      <c r="H110" s="19">
        <f>SUM(H104:H109)</f>
        <v>21.479400000000002</v>
      </c>
      <c r="I110" s="19">
        <f>SUM(I104:I109)</f>
        <v>83.930400000000006</v>
      </c>
      <c r="J110" s="19">
        <f>SUM(J104:J109)</f>
        <v>617.85</v>
      </c>
      <c r="K110" s="25"/>
      <c r="L110" s="19">
        <f>SUM(L104:L109)</f>
        <v>166</v>
      </c>
    </row>
    <row r="111" spans="1:12" ht="15" x14ac:dyDescent="0.25">
      <c r="A111" s="26">
        <f>A104</f>
        <v>2</v>
      </c>
      <c r="B111" s="13">
        <f>B104</f>
        <v>1</v>
      </c>
      <c r="C111" s="10" t="s">
        <v>25</v>
      </c>
      <c r="D111" s="7" t="s">
        <v>26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27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28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29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30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7" t="s">
        <v>31</v>
      </c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7" t="s">
        <v>32</v>
      </c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5"/>
      <c r="C118" s="11"/>
      <c r="D118" s="6"/>
      <c r="E118" s="39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3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0</v>
      </c>
      <c r="G120" s="19">
        <f t="shared" ref="G120:J120" si="48">SUM(G111:G119)</f>
        <v>0</v>
      </c>
      <c r="H120" s="19">
        <f t="shared" si="48"/>
        <v>0</v>
      </c>
      <c r="I120" s="19">
        <f t="shared" si="48"/>
        <v>0</v>
      </c>
      <c r="J120" s="19">
        <f t="shared" si="48"/>
        <v>0</v>
      </c>
      <c r="K120" s="25"/>
      <c r="L120" s="19">
        <f t="shared" ref="L120" si="49">SUM(L111:L119)</f>
        <v>0</v>
      </c>
    </row>
    <row r="121" spans="1:12" ht="15.75" thickBot="1" x14ac:dyDescent="0.25">
      <c r="A121" s="29">
        <f>A104</f>
        <v>2</v>
      </c>
      <c r="B121" s="30">
        <f>B104</f>
        <v>1</v>
      </c>
      <c r="C121" s="85" t="s">
        <v>4</v>
      </c>
      <c r="D121" s="86"/>
      <c r="E121" s="31"/>
      <c r="F121" s="32">
        <f>F110+F120</f>
        <v>640</v>
      </c>
      <c r="G121" s="32">
        <f t="shared" ref="G121" si="50">G110+G120</f>
        <v>22.1555</v>
      </c>
      <c r="H121" s="32">
        <f t="shared" ref="H121" si="51">H110+H120</f>
        <v>21.479400000000002</v>
      </c>
      <c r="I121" s="32">
        <f t="shared" ref="I121" si="52">I110+I120</f>
        <v>83.930400000000006</v>
      </c>
      <c r="J121" s="32">
        <f t="shared" ref="J121:L121" si="53">J110+J120</f>
        <v>617.85</v>
      </c>
      <c r="K121" s="32"/>
      <c r="L121" s="32">
        <f t="shared" si="53"/>
        <v>166</v>
      </c>
    </row>
    <row r="122" spans="1:12" ht="15" x14ac:dyDescent="0.25">
      <c r="A122" s="14">
        <v>2</v>
      </c>
      <c r="B122" s="15">
        <v>2</v>
      </c>
      <c r="C122" s="22" t="s">
        <v>20</v>
      </c>
      <c r="D122" s="5" t="s">
        <v>21</v>
      </c>
      <c r="E122" s="49" t="s">
        <v>64</v>
      </c>
      <c r="F122" s="52">
        <v>150</v>
      </c>
      <c r="G122" s="56">
        <v>10.881</v>
      </c>
      <c r="H122" s="56">
        <v>10.625999999999999</v>
      </c>
      <c r="I122" s="69">
        <v>11.891</v>
      </c>
      <c r="J122" s="58">
        <v>186.5</v>
      </c>
      <c r="K122" s="75" t="s">
        <v>66</v>
      </c>
      <c r="L122" s="102">
        <v>60.54</v>
      </c>
    </row>
    <row r="123" spans="1:12" ht="30" x14ac:dyDescent="0.25">
      <c r="A123" s="14"/>
      <c r="B123" s="15"/>
      <c r="C123" s="11"/>
      <c r="D123" s="8" t="s">
        <v>21</v>
      </c>
      <c r="E123" s="49" t="s">
        <v>83</v>
      </c>
      <c r="F123" s="52">
        <v>170</v>
      </c>
      <c r="G123" s="56">
        <v>2.7240000000000002</v>
      </c>
      <c r="H123" s="56">
        <v>4.0574000000000003</v>
      </c>
      <c r="I123" s="69">
        <v>19.510000000000002</v>
      </c>
      <c r="J123" s="52">
        <v>125</v>
      </c>
      <c r="K123" s="75" t="s">
        <v>67</v>
      </c>
      <c r="L123" s="54">
        <v>39.659999999999997</v>
      </c>
    </row>
    <row r="124" spans="1:12" ht="15" x14ac:dyDescent="0.25">
      <c r="A124" s="14"/>
      <c r="B124" s="15"/>
      <c r="C124" s="11"/>
      <c r="D124" s="7" t="s">
        <v>22</v>
      </c>
      <c r="E124" s="49" t="s">
        <v>56</v>
      </c>
      <c r="F124" s="52">
        <v>217</v>
      </c>
      <c r="G124" s="56">
        <v>0.21199999999999999</v>
      </c>
      <c r="H124" s="56">
        <v>7.0000000000000001E-3</v>
      </c>
      <c r="I124" s="69">
        <v>8.9429999999999996</v>
      </c>
      <c r="J124" s="52">
        <v>37</v>
      </c>
      <c r="K124" s="95" t="s">
        <v>58</v>
      </c>
      <c r="L124" s="54">
        <v>7.5</v>
      </c>
    </row>
    <row r="125" spans="1:12" ht="15" x14ac:dyDescent="0.25">
      <c r="A125" s="14"/>
      <c r="B125" s="15"/>
      <c r="C125" s="11"/>
      <c r="D125" s="7" t="s">
        <v>23</v>
      </c>
      <c r="E125" s="49" t="s">
        <v>43</v>
      </c>
      <c r="F125" s="52">
        <v>15</v>
      </c>
      <c r="G125" s="56">
        <v>0.52300000000000002</v>
      </c>
      <c r="H125" s="56">
        <v>9.7000000000000003E-2</v>
      </c>
      <c r="I125" s="69">
        <v>5.5129999999999999</v>
      </c>
      <c r="J125" s="52">
        <v>25</v>
      </c>
      <c r="K125" s="95">
        <v>0</v>
      </c>
      <c r="L125" s="54">
        <v>2</v>
      </c>
    </row>
    <row r="126" spans="1:12" ht="15" x14ac:dyDescent="0.25">
      <c r="A126" s="14"/>
      <c r="B126" s="15"/>
      <c r="C126" s="11"/>
      <c r="D126" s="7" t="s">
        <v>52</v>
      </c>
      <c r="E126" s="67" t="s">
        <v>84</v>
      </c>
      <c r="F126" s="60">
        <v>50</v>
      </c>
      <c r="G126" s="64">
        <v>3.6680000000000001</v>
      </c>
      <c r="H126" s="64">
        <v>7.6950000000000003</v>
      </c>
      <c r="I126" s="72">
        <v>29.61</v>
      </c>
      <c r="J126" s="60">
        <v>202</v>
      </c>
      <c r="K126" s="83">
        <v>14</v>
      </c>
      <c r="L126" s="62">
        <v>10.48</v>
      </c>
    </row>
    <row r="127" spans="1:12" ht="15" x14ac:dyDescent="0.25">
      <c r="A127" s="14"/>
      <c r="B127" s="15"/>
      <c r="C127" s="11"/>
      <c r="D127" s="103" t="s">
        <v>24</v>
      </c>
      <c r="E127" s="50" t="s">
        <v>85</v>
      </c>
      <c r="F127" s="52">
        <v>100</v>
      </c>
      <c r="G127" s="56">
        <v>0.67600000000000005</v>
      </c>
      <c r="H127" s="56">
        <v>0.188</v>
      </c>
      <c r="I127" s="69">
        <v>7.17</v>
      </c>
      <c r="J127" s="52">
        <v>33</v>
      </c>
      <c r="K127" s="95">
        <v>0</v>
      </c>
      <c r="L127" s="54">
        <v>45.82</v>
      </c>
    </row>
    <row r="128" spans="1:12" ht="15" x14ac:dyDescent="0.25">
      <c r="A128" s="14"/>
      <c r="B128" s="15"/>
      <c r="C128" s="11"/>
      <c r="D128" s="6"/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702</v>
      </c>
      <c r="G129" s="19">
        <f>SUM(G122:G128)</f>
        <v>18.683999999999997</v>
      </c>
      <c r="H129" s="19">
        <f>SUM(H122:H128)</f>
        <v>22.670399999999997</v>
      </c>
      <c r="I129" s="19">
        <f>SUM(I122:I128)</f>
        <v>82.637</v>
      </c>
      <c r="J129" s="19">
        <f>SUM(J122:J128)</f>
        <v>608.5</v>
      </c>
      <c r="K129" s="25"/>
      <c r="L129" s="19">
        <f>SUM(L122:L128)</f>
        <v>166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27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28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29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30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7" t="s">
        <v>31</v>
      </c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7" t="s">
        <v>32</v>
      </c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4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54">SUM(G130:G138)</f>
        <v>0</v>
      </c>
      <c r="H139" s="19">
        <f t="shared" si="54"/>
        <v>0</v>
      </c>
      <c r="I139" s="19">
        <f t="shared" si="54"/>
        <v>0</v>
      </c>
      <c r="J139" s="19">
        <f t="shared" si="54"/>
        <v>0</v>
      </c>
      <c r="K139" s="25"/>
      <c r="L139" s="19">
        <f t="shared" ref="L139" si="55">SUM(L130:L138)</f>
        <v>0</v>
      </c>
    </row>
    <row r="140" spans="1:12" ht="15" x14ac:dyDescent="0.2">
      <c r="A140" s="33">
        <f>A122</f>
        <v>2</v>
      </c>
      <c r="B140" s="33">
        <f>B122</f>
        <v>2</v>
      </c>
      <c r="C140" s="85" t="s">
        <v>4</v>
      </c>
      <c r="D140" s="86"/>
      <c r="E140" s="31"/>
      <c r="F140" s="32">
        <f>F129+F139</f>
        <v>702</v>
      </c>
      <c r="G140" s="32">
        <f t="shared" ref="G140" si="56">G129+G139</f>
        <v>18.683999999999997</v>
      </c>
      <c r="H140" s="32">
        <f t="shared" ref="H140" si="57">H129+H139</f>
        <v>22.670399999999997</v>
      </c>
      <c r="I140" s="32">
        <f t="shared" ref="I140" si="58">I129+I139</f>
        <v>82.637</v>
      </c>
      <c r="J140" s="32">
        <f t="shared" ref="J140:L140" si="59">J129+J139</f>
        <v>608.5</v>
      </c>
      <c r="K140" s="77"/>
      <c r="L140" s="78">
        <f t="shared" si="59"/>
        <v>166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66" t="s">
        <v>86</v>
      </c>
      <c r="F141" s="58">
        <v>150</v>
      </c>
      <c r="G141" s="63">
        <v>18.656500000000001</v>
      </c>
      <c r="H141" s="63">
        <v>12.558</v>
      </c>
      <c r="I141" s="71">
        <v>25.361000000000001</v>
      </c>
      <c r="J141" s="58">
        <v>289</v>
      </c>
      <c r="K141" s="79">
        <v>25</v>
      </c>
      <c r="L141" s="102">
        <v>93.58</v>
      </c>
    </row>
    <row r="142" spans="1:12" ht="15" x14ac:dyDescent="0.25">
      <c r="A142" s="23"/>
      <c r="B142" s="15"/>
      <c r="C142" s="11"/>
      <c r="D142" s="8" t="s">
        <v>46</v>
      </c>
      <c r="E142" s="48" t="s">
        <v>79</v>
      </c>
      <c r="F142" s="51">
        <v>20</v>
      </c>
      <c r="G142" s="55">
        <v>1.4365000000000001</v>
      </c>
      <c r="H142" s="55">
        <v>1.899</v>
      </c>
      <c r="I142" s="68">
        <v>10.611499999999999</v>
      </c>
      <c r="J142" s="51">
        <v>65.400000000000006</v>
      </c>
      <c r="K142" s="80">
        <v>0</v>
      </c>
      <c r="L142" s="53">
        <v>13.89</v>
      </c>
    </row>
    <row r="143" spans="1:12" ht="15.75" customHeight="1" x14ac:dyDescent="0.25">
      <c r="A143" s="23"/>
      <c r="B143" s="15"/>
      <c r="C143" s="11"/>
      <c r="D143" s="7" t="s">
        <v>22</v>
      </c>
      <c r="E143" s="50" t="s">
        <v>42</v>
      </c>
      <c r="F143" s="52">
        <v>200</v>
      </c>
      <c r="G143" s="56">
        <v>2.2955000000000001</v>
      </c>
      <c r="H143" s="56">
        <v>1.7784</v>
      </c>
      <c r="I143" s="69">
        <v>11.2965</v>
      </c>
      <c r="J143" s="52">
        <v>70</v>
      </c>
      <c r="K143" s="75" t="s">
        <v>44</v>
      </c>
      <c r="L143" s="54">
        <v>14.12</v>
      </c>
    </row>
    <row r="144" spans="1:12" ht="15" x14ac:dyDescent="0.25">
      <c r="A144" s="23"/>
      <c r="B144" s="15"/>
      <c r="C144" s="11"/>
      <c r="D144" s="7" t="s">
        <v>52</v>
      </c>
      <c r="E144" s="67" t="s">
        <v>87</v>
      </c>
      <c r="F144" s="60">
        <v>65</v>
      </c>
      <c r="G144" s="64">
        <v>3.0065</v>
      </c>
      <c r="H144" s="64">
        <v>2.879</v>
      </c>
      <c r="I144" s="72">
        <v>25.318999999999999</v>
      </c>
      <c r="J144" s="60">
        <v>139.4</v>
      </c>
      <c r="K144" s="73">
        <v>18</v>
      </c>
      <c r="L144" s="62">
        <v>14.17</v>
      </c>
    </row>
    <row r="145" spans="1:12" ht="15" x14ac:dyDescent="0.25">
      <c r="A145" s="23"/>
      <c r="B145" s="15"/>
      <c r="C145" s="11"/>
      <c r="D145" s="7" t="s">
        <v>24</v>
      </c>
      <c r="E145" s="50" t="s">
        <v>65</v>
      </c>
      <c r="F145" s="52">
        <v>120</v>
      </c>
      <c r="G145" s="56">
        <v>0.40550000000000003</v>
      </c>
      <c r="H145" s="56">
        <v>4.4999999999999998E-2</v>
      </c>
      <c r="I145" s="69">
        <v>11.243</v>
      </c>
      <c r="J145" s="52">
        <v>47</v>
      </c>
      <c r="K145" s="95">
        <v>12</v>
      </c>
      <c r="L145" s="54">
        <v>30.24</v>
      </c>
    </row>
    <row r="146" spans="1:12" ht="15" x14ac:dyDescent="0.25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SUM(F141:F146)</f>
        <v>555</v>
      </c>
      <c r="G147" s="19">
        <f>SUM(G141:G146)</f>
        <v>25.8005</v>
      </c>
      <c r="H147" s="19">
        <f>SUM(H141:H146)</f>
        <v>19.159400000000005</v>
      </c>
      <c r="I147" s="19">
        <f>SUM(I141:I146)</f>
        <v>83.830999999999989</v>
      </c>
      <c r="J147" s="19">
        <f>SUM(J141:J146)</f>
        <v>610.79999999999995</v>
      </c>
      <c r="K147" s="25"/>
      <c r="L147" s="19">
        <f>SUM(L141:L146)</f>
        <v>166</v>
      </c>
    </row>
    <row r="148" spans="1:12" ht="15" x14ac:dyDescent="0.25">
      <c r="A148" s="26">
        <f>A141</f>
        <v>2</v>
      </c>
      <c r="B148" s="13">
        <f>B141</f>
        <v>3</v>
      </c>
      <c r="C148" s="10" t="s">
        <v>25</v>
      </c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7" t="s">
        <v>32</v>
      </c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0">SUM(G148:G156)</f>
        <v>0</v>
      </c>
      <c r="H157" s="19">
        <f t="shared" si="60"/>
        <v>0</v>
      </c>
      <c r="I157" s="19">
        <f t="shared" si="60"/>
        <v>0</v>
      </c>
      <c r="J157" s="19">
        <f t="shared" si="60"/>
        <v>0</v>
      </c>
      <c r="K157" s="25"/>
      <c r="L157" s="19">
        <f t="shared" ref="L157" si="61">SUM(L148:L156)</f>
        <v>0</v>
      </c>
    </row>
    <row r="158" spans="1:12" ht="15.75" thickBot="1" x14ac:dyDescent="0.25">
      <c r="A158" s="29">
        <f>A141</f>
        <v>2</v>
      </c>
      <c r="B158" s="30">
        <f>B141</f>
        <v>3</v>
      </c>
      <c r="C158" s="85" t="s">
        <v>4</v>
      </c>
      <c r="D158" s="86"/>
      <c r="E158" s="31"/>
      <c r="F158" s="32">
        <f>F147+F157</f>
        <v>555</v>
      </c>
      <c r="G158" s="32">
        <f t="shared" ref="G158" si="62">G147+G157</f>
        <v>25.8005</v>
      </c>
      <c r="H158" s="32">
        <f t="shared" ref="H158" si="63">H147+H157</f>
        <v>19.159400000000005</v>
      </c>
      <c r="I158" s="32">
        <f t="shared" ref="I158" si="64">I147+I157</f>
        <v>83.830999999999989</v>
      </c>
      <c r="J158" s="32">
        <f t="shared" ref="J158:L158" si="65">J147+J157</f>
        <v>610.79999999999995</v>
      </c>
      <c r="K158" s="77"/>
      <c r="L158" s="78">
        <f t="shared" si="65"/>
        <v>166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8" t="s">
        <v>21</v>
      </c>
      <c r="E159" s="48" t="s">
        <v>88</v>
      </c>
      <c r="F159" s="51">
        <v>90</v>
      </c>
      <c r="G159" s="55">
        <v>10.257999999999999</v>
      </c>
      <c r="H159" s="55">
        <v>13.872999999999999</v>
      </c>
      <c r="I159" s="68">
        <v>9.0709999999999997</v>
      </c>
      <c r="J159" s="51">
        <v>202</v>
      </c>
      <c r="K159" s="80">
        <v>25</v>
      </c>
      <c r="L159" s="53">
        <v>82.78</v>
      </c>
    </row>
    <row r="160" spans="1:12" ht="30" x14ac:dyDescent="0.25">
      <c r="A160" s="23"/>
      <c r="B160" s="15"/>
      <c r="C160" s="11"/>
      <c r="D160" s="8" t="s">
        <v>21</v>
      </c>
      <c r="E160" s="47" t="s">
        <v>89</v>
      </c>
      <c r="F160" s="51">
        <v>150</v>
      </c>
      <c r="G160" s="55">
        <v>4.1070000000000002</v>
      </c>
      <c r="H160" s="55">
        <v>3.581</v>
      </c>
      <c r="I160" s="68">
        <v>28.397400000000001</v>
      </c>
      <c r="J160" s="51">
        <v>162</v>
      </c>
      <c r="K160" s="80" t="s">
        <v>45</v>
      </c>
      <c r="L160" s="53">
        <v>17.899999999999999</v>
      </c>
    </row>
    <row r="161" spans="1:12" ht="15" x14ac:dyDescent="0.25">
      <c r="A161" s="23"/>
      <c r="B161" s="15"/>
      <c r="C161" s="11"/>
      <c r="D161" s="103" t="s">
        <v>46</v>
      </c>
      <c r="E161" s="47" t="s">
        <v>47</v>
      </c>
      <c r="F161" s="51">
        <v>20</v>
      </c>
      <c r="G161" s="55">
        <v>0.19900000000000001</v>
      </c>
      <c r="H161" s="55">
        <v>0.41899999999999998</v>
      </c>
      <c r="I161" s="68">
        <v>2.7570000000000001</v>
      </c>
      <c r="J161" s="51">
        <v>16</v>
      </c>
      <c r="K161" s="96">
        <v>0</v>
      </c>
      <c r="L161" s="53">
        <v>3.62</v>
      </c>
    </row>
    <row r="162" spans="1:12" ht="15" x14ac:dyDescent="0.25">
      <c r="A162" s="23"/>
      <c r="B162" s="15"/>
      <c r="C162" s="11"/>
      <c r="D162" s="7" t="s">
        <v>22</v>
      </c>
      <c r="E162" s="50" t="s">
        <v>48</v>
      </c>
      <c r="F162" s="52">
        <v>210</v>
      </c>
      <c r="G162" s="56">
        <v>0.159</v>
      </c>
      <c r="H162" s="56">
        <v>0</v>
      </c>
      <c r="I162" s="69">
        <v>8.7415000000000003</v>
      </c>
      <c r="J162" s="52">
        <v>36</v>
      </c>
      <c r="K162" s="76">
        <v>25</v>
      </c>
      <c r="L162" s="54">
        <v>4.0199999999999996</v>
      </c>
    </row>
    <row r="163" spans="1:12" ht="15" x14ac:dyDescent="0.25">
      <c r="A163" s="23"/>
      <c r="B163" s="15"/>
      <c r="C163" s="11"/>
      <c r="D163" s="7" t="s">
        <v>23</v>
      </c>
      <c r="E163" s="49" t="s">
        <v>43</v>
      </c>
      <c r="F163" s="52">
        <v>15</v>
      </c>
      <c r="G163" s="56">
        <v>0.52300000000000002</v>
      </c>
      <c r="H163" s="56">
        <v>9.7000000000000003E-2</v>
      </c>
      <c r="I163" s="69">
        <v>5.5134999999999996</v>
      </c>
      <c r="J163" s="52">
        <v>25</v>
      </c>
      <c r="K163" s="95">
        <v>0</v>
      </c>
      <c r="L163" s="54">
        <v>2</v>
      </c>
    </row>
    <row r="164" spans="1:12" ht="15" x14ac:dyDescent="0.25">
      <c r="A164" s="23"/>
      <c r="B164" s="15"/>
      <c r="C164" s="11"/>
      <c r="D164" s="7" t="s">
        <v>52</v>
      </c>
      <c r="E164" s="67" t="s">
        <v>90</v>
      </c>
      <c r="F164" s="60">
        <v>50</v>
      </c>
      <c r="G164" s="64">
        <v>2.4020000000000001</v>
      </c>
      <c r="H164" s="64">
        <v>2.4129999999999998</v>
      </c>
      <c r="I164" s="72">
        <v>27.994</v>
      </c>
      <c r="J164" s="60">
        <v>143</v>
      </c>
      <c r="K164" s="83" t="s">
        <v>91</v>
      </c>
      <c r="L164" s="62">
        <v>9.86</v>
      </c>
    </row>
    <row r="165" spans="1:12" ht="15" x14ac:dyDescent="0.25">
      <c r="A165" s="23"/>
      <c r="B165" s="15"/>
      <c r="C165" s="11"/>
      <c r="D165" s="7" t="s">
        <v>24</v>
      </c>
      <c r="E165" s="50" t="s">
        <v>85</v>
      </c>
      <c r="F165" s="52">
        <v>100</v>
      </c>
      <c r="G165" s="56">
        <v>0.67600000000000005</v>
      </c>
      <c r="H165" s="56">
        <v>0.188</v>
      </c>
      <c r="I165" s="69">
        <v>7.1703999999999999</v>
      </c>
      <c r="J165" s="52">
        <v>33</v>
      </c>
      <c r="K165" s="95">
        <v>0</v>
      </c>
      <c r="L165" s="54">
        <v>45.82</v>
      </c>
    </row>
    <row r="166" spans="1:12" ht="15" x14ac:dyDescent="0.25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SUM(F159:F166)</f>
        <v>635</v>
      </c>
      <c r="G167" s="19">
        <f>SUM(G159:G166)</f>
        <v>18.323999999999998</v>
      </c>
      <c r="H167" s="19">
        <f>SUM(H159:H166)</f>
        <v>20.571000000000002</v>
      </c>
      <c r="I167" s="19">
        <f>SUM(I159:I166)</f>
        <v>89.644800000000004</v>
      </c>
      <c r="J167" s="19">
        <f>SUM(J159:J166)</f>
        <v>617</v>
      </c>
      <c r="K167" s="25"/>
      <c r="L167" s="19">
        <f>SUM(L159:L166)</f>
        <v>166</v>
      </c>
    </row>
    <row r="168" spans="1:12" ht="15" x14ac:dyDescent="0.25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27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28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29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30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7" t="s">
        <v>31</v>
      </c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7" t="s">
        <v>32</v>
      </c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3"/>
      <c r="B176" s="15"/>
      <c r="C176" s="11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66">SUM(G168:G176)</f>
        <v>0</v>
      </c>
      <c r="H177" s="19">
        <f t="shared" si="66"/>
        <v>0</v>
      </c>
      <c r="I177" s="19">
        <f t="shared" si="66"/>
        <v>0</v>
      </c>
      <c r="J177" s="19">
        <f t="shared" si="66"/>
        <v>0</v>
      </c>
      <c r="K177" s="25"/>
      <c r="L177" s="19">
        <f t="shared" ref="L177" si="67">SUM(L168:L176)</f>
        <v>0</v>
      </c>
    </row>
    <row r="178" spans="1:12" ht="15.75" thickBot="1" x14ac:dyDescent="0.25">
      <c r="A178" s="29">
        <f>A159</f>
        <v>2</v>
      </c>
      <c r="B178" s="30">
        <f>B159</f>
        <v>4</v>
      </c>
      <c r="C178" s="85" t="s">
        <v>4</v>
      </c>
      <c r="D178" s="86"/>
      <c r="E178" s="31"/>
      <c r="F178" s="32">
        <f>F167+F177</f>
        <v>635</v>
      </c>
      <c r="G178" s="32">
        <f t="shared" ref="G178" si="68">G167+G177</f>
        <v>18.323999999999998</v>
      </c>
      <c r="H178" s="32">
        <f t="shared" ref="H178" si="69">H167+H177</f>
        <v>20.571000000000002</v>
      </c>
      <c r="I178" s="32">
        <f t="shared" ref="I178" si="70">I167+I177</f>
        <v>89.644800000000004</v>
      </c>
      <c r="J178" s="32">
        <f t="shared" ref="J178:L178" si="71">J167+J177</f>
        <v>617</v>
      </c>
      <c r="K178" s="82"/>
      <c r="L178" s="81">
        <f t="shared" si="71"/>
        <v>166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47" t="s">
        <v>92</v>
      </c>
      <c r="F179" s="51">
        <v>90</v>
      </c>
      <c r="G179" s="55">
        <v>10.723000000000001</v>
      </c>
      <c r="H179" s="55">
        <v>7.9119999999999999</v>
      </c>
      <c r="I179" s="68">
        <v>5.5140000000000002</v>
      </c>
      <c r="J179" s="58">
        <v>136</v>
      </c>
      <c r="K179" s="105">
        <v>0</v>
      </c>
      <c r="L179" s="102">
        <v>79.209999999999994</v>
      </c>
    </row>
    <row r="180" spans="1:12" ht="15" x14ac:dyDescent="0.25">
      <c r="A180" s="23"/>
      <c r="B180" s="15"/>
      <c r="C180" s="11"/>
      <c r="D180" s="8" t="s">
        <v>21</v>
      </c>
      <c r="E180" s="48" t="s">
        <v>93</v>
      </c>
      <c r="F180" s="51">
        <v>150</v>
      </c>
      <c r="G180" s="55">
        <v>2.7789999999999999</v>
      </c>
      <c r="H180" s="55">
        <v>5.3979999999999997</v>
      </c>
      <c r="I180" s="68">
        <v>29.571999999999999</v>
      </c>
      <c r="J180" s="51">
        <v>178</v>
      </c>
      <c r="K180" s="80" t="s">
        <v>94</v>
      </c>
      <c r="L180" s="53">
        <v>37.92</v>
      </c>
    </row>
    <row r="181" spans="1:12" ht="15" x14ac:dyDescent="0.25">
      <c r="A181" s="23"/>
      <c r="B181" s="15"/>
      <c r="C181" s="11"/>
      <c r="D181" s="7" t="s">
        <v>22</v>
      </c>
      <c r="E181" s="49" t="s">
        <v>95</v>
      </c>
      <c r="F181" s="52">
        <v>200</v>
      </c>
      <c r="G181" s="56">
        <v>1.1519999999999999</v>
      </c>
      <c r="H181" s="56">
        <v>1.034</v>
      </c>
      <c r="I181" s="69">
        <v>10.77</v>
      </c>
      <c r="J181" s="52">
        <v>57</v>
      </c>
      <c r="K181" s="75">
        <v>25</v>
      </c>
      <c r="L181" s="54">
        <v>13.37</v>
      </c>
    </row>
    <row r="182" spans="1:12" ht="15" x14ac:dyDescent="0.25">
      <c r="A182" s="23"/>
      <c r="B182" s="15"/>
      <c r="C182" s="11"/>
      <c r="D182" s="7" t="s">
        <v>23</v>
      </c>
      <c r="E182" s="49" t="s">
        <v>43</v>
      </c>
      <c r="F182" s="52">
        <v>30</v>
      </c>
      <c r="G182" s="56">
        <v>1.0465</v>
      </c>
      <c r="H182" s="56">
        <v>0.19500000000000001</v>
      </c>
      <c r="I182" s="69">
        <v>11.0274</v>
      </c>
      <c r="J182" s="52">
        <v>50</v>
      </c>
      <c r="K182" s="94">
        <v>0</v>
      </c>
      <c r="L182" s="54">
        <v>4</v>
      </c>
    </row>
    <row r="183" spans="1:12" ht="15" x14ac:dyDescent="0.25">
      <c r="A183" s="23"/>
      <c r="B183" s="15"/>
      <c r="C183" s="11"/>
      <c r="D183" s="7" t="s">
        <v>52</v>
      </c>
      <c r="E183" s="49" t="s">
        <v>74</v>
      </c>
      <c r="F183" s="52">
        <v>50</v>
      </c>
      <c r="G183" s="56">
        <v>3.3460000000000001</v>
      </c>
      <c r="H183" s="56">
        <v>5.6539999999999999</v>
      </c>
      <c r="I183" s="69">
        <v>26.969000000000001</v>
      </c>
      <c r="J183" s="52">
        <v>172</v>
      </c>
      <c r="K183" s="75">
        <v>0</v>
      </c>
      <c r="L183" s="54">
        <v>31.5</v>
      </c>
    </row>
    <row r="184" spans="1:12" ht="15" x14ac:dyDescent="0.25">
      <c r="A184" s="23"/>
      <c r="B184" s="15"/>
      <c r="C184" s="11"/>
      <c r="D184" s="7"/>
      <c r="E184" s="50"/>
      <c r="F184" s="52"/>
      <c r="G184" s="56"/>
      <c r="H184" s="56"/>
      <c r="I184" s="69"/>
      <c r="J184" s="52"/>
      <c r="K184" s="76"/>
      <c r="L184" s="84"/>
    </row>
    <row r="185" spans="1:12" ht="15" x14ac:dyDescent="0.25">
      <c r="A185" s="23"/>
      <c r="B185" s="15"/>
      <c r="C185" s="11"/>
      <c r="D185" s="65"/>
      <c r="E185" s="48"/>
      <c r="F185" s="51"/>
      <c r="G185" s="55"/>
      <c r="H185" s="55"/>
      <c r="I185" s="68"/>
      <c r="J185" s="52"/>
      <c r="K185" s="80"/>
      <c r="L185" s="74"/>
    </row>
    <row r="186" spans="1:12" ht="15" x14ac:dyDescent="0.25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SUM(F179:F186)</f>
        <v>520</v>
      </c>
      <c r="G187" s="19">
        <f>SUM(G179:G186)</f>
        <v>19.046500000000002</v>
      </c>
      <c r="H187" s="19">
        <f>SUM(H179:H186)</f>
        <v>20.192999999999998</v>
      </c>
      <c r="I187" s="19">
        <f>SUM(I179:I186)</f>
        <v>83.852399999999989</v>
      </c>
      <c r="J187" s="19">
        <f>SUM(J179:J186)</f>
        <v>593</v>
      </c>
      <c r="K187" s="25"/>
      <c r="L187" s="19">
        <f>SUM(L179:L186)</f>
        <v>166</v>
      </c>
    </row>
    <row r="188" spans="1:12" ht="15" x14ac:dyDescent="0.25">
      <c r="A188" s="26">
        <f>A179</f>
        <v>2</v>
      </c>
      <c r="B188" s="13">
        <f>B179</f>
        <v>5</v>
      </c>
      <c r="C188" s="10" t="s">
        <v>25</v>
      </c>
      <c r="D188" s="7" t="s">
        <v>26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27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28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29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7" t="s">
        <v>30</v>
      </c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7" t="s">
        <v>31</v>
      </c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5"/>
      <c r="C194" s="11"/>
      <c r="D194" s="7" t="s">
        <v>32</v>
      </c>
      <c r="E194" s="39"/>
      <c r="F194" s="40"/>
      <c r="G194" s="40"/>
      <c r="H194" s="40"/>
      <c r="I194" s="40"/>
      <c r="J194" s="40"/>
      <c r="K194" s="41"/>
      <c r="L194" s="40"/>
    </row>
    <row r="195" spans="1:12" ht="15" x14ac:dyDescent="0.25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5" x14ac:dyDescent="0.25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72">SUM(G188:G196)</f>
        <v>0</v>
      </c>
      <c r="H197" s="19">
        <f t="shared" si="72"/>
        <v>0</v>
      </c>
      <c r="I197" s="19">
        <f t="shared" si="72"/>
        <v>0</v>
      </c>
      <c r="J197" s="19">
        <f t="shared" si="72"/>
        <v>0</v>
      </c>
      <c r="K197" s="25"/>
      <c r="L197" s="19">
        <f t="shared" ref="L197" si="73">SUM(L188:L196)</f>
        <v>0</v>
      </c>
    </row>
    <row r="198" spans="1:12" ht="15" x14ac:dyDescent="0.2">
      <c r="A198" s="29">
        <f>A179</f>
        <v>2</v>
      </c>
      <c r="B198" s="30">
        <f>B179</f>
        <v>5</v>
      </c>
      <c r="C198" s="85" t="s">
        <v>4</v>
      </c>
      <c r="D198" s="86"/>
      <c r="E198" s="31"/>
      <c r="F198" s="32">
        <f>F187+F197</f>
        <v>520</v>
      </c>
      <c r="G198" s="32">
        <f t="shared" ref="G198" si="74">G187+G197</f>
        <v>19.046500000000002</v>
      </c>
      <c r="H198" s="32">
        <f t="shared" ref="H198" si="75">H187+H197</f>
        <v>20.192999999999998</v>
      </c>
      <c r="I198" s="32">
        <f t="shared" ref="I198" si="76">I187+I197</f>
        <v>83.852399999999989</v>
      </c>
      <c r="J198" s="32">
        <f t="shared" ref="J198:L198" si="77">J187+J197</f>
        <v>593</v>
      </c>
      <c r="K198" s="32"/>
      <c r="L198" s="32">
        <f t="shared" si="77"/>
        <v>166</v>
      </c>
    </row>
    <row r="199" spans="1:12" x14ac:dyDescent="0.2">
      <c r="A199" s="27"/>
      <c r="B199" s="28"/>
      <c r="C199" s="87" t="s">
        <v>5</v>
      </c>
      <c r="D199" s="87"/>
      <c r="E199" s="87"/>
      <c r="F199" s="34">
        <f>(F24+F44+F64+F83+F103+F121+F140+F158+F178+F198)/(IF(F24=0,0,1)+IF(F44=0,0,1)+IF(F64=0,0,1)+IF(F83=0,0,1)+IF(F103=0,0,1)+IF(F121=0,0,1)+IF(F140=0,0,1)+IF(F158=0,0,1)+IF(F178=0,0,1)+IF(F198=0,0,1))</f>
        <v>608.9</v>
      </c>
      <c r="G199" s="34">
        <f>(G24+G44+G64+G83+G103+G121+G140+G158+G178+G198)/(IF(G24=0,0,1)+IF(G44=0,0,1)+IF(G64=0,0,1)+IF(G83=0,0,1)+IF(G103=0,0,1)+IF(G121=0,0,1)+IF(G140=0,0,1)+IF(G158=0,0,1)+IF(G178=0,0,1)+IF(G198=0,0,1))</f>
        <v>20.003279999999997</v>
      </c>
      <c r="H199" s="34">
        <f>(H24+H44+H64+H83+H103+H121+H140+H158+H178+H198)/(IF(H24=0,0,1)+IF(H44=0,0,1)+IF(H64=0,0,1)+IF(H83=0,0,1)+IF(H103=0,0,1)+IF(H121=0,0,1)+IF(H140=0,0,1)+IF(H158=0,0,1)+IF(H178=0,0,1)+IF(H198=0,0,1))</f>
        <v>20.743830000000003</v>
      </c>
      <c r="I199" s="34">
        <f>(I24+I44+I64+I83+I103+I121+I140+I158+I178+I198)/(IF(I24=0,0,1)+IF(I44=0,0,1)+IF(I64=0,0,1)+IF(I83=0,0,1)+IF(I103=0,0,1)+IF(I121=0,0,1)+IF(I140=0,0,1)+IF(I158=0,0,1)+IF(I178=0,0,1)+IF(I198=0,0,1))</f>
        <v>82.908260000000013</v>
      </c>
      <c r="J199" s="34">
        <f>(J24+J44+J64+J83+J103+J121+J140+J158+J178+J198)/(IF(J24=0,0,1)+IF(J44=0,0,1)+IF(J64=0,0,1)+IF(J83=0,0,1)+IF(J103=0,0,1)+IF(J121=0,0,1)+IF(J140=0,0,1)+IF(J158=0,0,1)+IF(J178=0,0,1)+IF(J198=0,0,1))</f>
        <v>598.21500000000003</v>
      </c>
      <c r="K199" s="34"/>
      <c r="L199" s="34">
        <f>(L24+L44+L64+L83+L103+L121+L140+L158+L178+L198)/(IF(L24=0,0,1)+IF(L44=0,0,1)+IF(L64=0,0,1)+IF(L83=0,0,1)+IF(L103=0,0,1)+IF(L121=0,0,1)+IF(L140=0,0,1)+IF(L158=0,0,1)+IF(L178=0,0,1)+IF(L198=0,0,1))</f>
        <v>166</v>
      </c>
    </row>
  </sheetData>
  <mergeCells count="14">
    <mergeCell ref="C1:E1"/>
    <mergeCell ref="H1:K1"/>
    <mergeCell ref="H2:K2"/>
    <mergeCell ref="C44:D44"/>
    <mergeCell ref="C64:D64"/>
    <mergeCell ref="C83:D83"/>
    <mergeCell ref="C103:D103"/>
    <mergeCell ref="C24:D24"/>
    <mergeCell ref="C199:E199"/>
    <mergeCell ref="C198:D198"/>
    <mergeCell ref="C121:D121"/>
    <mergeCell ref="C140:D140"/>
    <mergeCell ref="C158:D158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dcterms:created xsi:type="dcterms:W3CDTF">2022-05-16T14:23:56Z</dcterms:created>
  <dcterms:modified xsi:type="dcterms:W3CDTF">2024-01-22T10:37:50Z</dcterms:modified>
</cp:coreProperties>
</file>